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2.xml" ContentType="application/vnd.ms-excel.person+xml"/>
  <Override PartName="/xl/persons/person8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6.xml" ContentType="application/vnd.ms-excel.person+xml"/>
  <Override PartName="/xl/persons/person0.xml" ContentType="application/vnd.ms-excel.person+xml"/>
  <Override PartName="/xl/persons/person3.xml" ContentType="application/vnd.ms-excel.person+xml"/>
  <Override PartName="/xl/persons/person4.xml" ContentType="application/vnd.ms-excel.person+xml"/>
  <Override PartName="/xl/persons/person.xml" ContentType="application/vnd.ms-excel.person+xml"/>
  <Override PartName="/xl/persons/person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Documents\Wyverstone Parish Council\Finance\2023-24\"/>
    </mc:Choice>
  </mc:AlternateContent>
  <xr:revisionPtr revIDLastSave="0" documentId="13_ncr:1_{397247D6-5105-49C7-9E87-D5189C57037D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money in &amp; out" sheetId="1" r:id="rId1"/>
    <sheet name="statement &amp; rec" sheetId="2" r:id="rId2"/>
    <sheet name="balance sheet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2" l="1"/>
  <c r="G34" i="2"/>
  <c r="G33" i="2"/>
  <c r="G32" i="2"/>
  <c r="G31" i="2"/>
  <c r="G30" i="2"/>
  <c r="G29" i="2"/>
  <c r="G28" i="2"/>
  <c r="G37" i="2" l="1"/>
  <c r="L21" i="2"/>
  <c r="K21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21" i="2" l="1"/>
  <c r="C21" i="2" s="1"/>
  <c r="G40" i="1"/>
  <c r="G39" i="1"/>
  <c r="G37" i="1"/>
  <c r="G29" i="1"/>
  <c r="G38" i="1"/>
  <c r="G34" i="1"/>
  <c r="G30" i="1"/>
  <c r="G28" i="1"/>
  <c r="G27" i="1"/>
  <c r="G36" i="1"/>
  <c r="G35" i="1"/>
  <c r="G33" i="1"/>
  <c r="G32" i="1"/>
  <c r="G31" i="1"/>
  <c r="G10" i="1"/>
  <c r="G16" i="1" l="1"/>
  <c r="G42" i="1" l="1"/>
  <c r="G21" i="1"/>
  <c r="G15" i="1"/>
  <c r="G17" i="1"/>
  <c r="G18" i="1"/>
  <c r="G19" i="1"/>
  <c r="G20" i="1"/>
  <c r="G7" i="1"/>
  <c r="G8" i="1"/>
  <c r="G9" i="1"/>
  <c r="G11" i="1"/>
  <c r="G12" i="1"/>
  <c r="G13" i="1"/>
  <c r="G14" i="1"/>
  <c r="C9" i="3"/>
  <c r="F23" i="1" l="1"/>
  <c r="G6" i="1" l="1"/>
  <c r="G23" i="1" s="1"/>
  <c r="A9" i="3" l="1"/>
  <c r="E16" i="2" l="1"/>
  <c r="E23" i="1" l="1"/>
  <c r="B11" i="2" l="1"/>
  <c r="C20" i="2" l="1"/>
  <c r="C2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kate</author>
  </authors>
  <commentList>
    <comment ref="B6" authorId="0" shapeId="0" xr:uid="{0B9C1C6F-DA94-4040-AC42-9207DBB2828A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Pride in your Place
</t>
        </r>
      </text>
    </comment>
    <comment ref="C19" authorId="1" shapeId="0" xr:uid="{82DAF568-1462-4CAA-8C3D-7766105C635F}">
      <text>
        <r>
          <rPr>
            <b/>
            <sz val="9"/>
            <color indexed="81"/>
            <rFont val="Tahoma"/>
            <family val="2"/>
          </rPr>
          <t>kate:</t>
        </r>
        <r>
          <rPr>
            <sz val="9"/>
            <color indexed="81"/>
            <rFont val="Tahoma"/>
            <family val="2"/>
          </rPr>
          <t xml:space="preserve">
12261.27 current a/c +
3620.18 savings a/c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kate</author>
  </authors>
  <commentList>
    <comment ref="G24" authorId="0" shapeId="0" xr:uid="{E67E667C-0907-4B2D-B520-99F8C6274027}">
      <text>
        <r>
          <rPr>
            <b/>
            <sz val="9"/>
            <color indexed="81"/>
            <rFont val="Tahoma"/>
            <family val="2"/>
          </rPr>
          <t>kate:</t>
        </r>
        <r>
          <rPr>
            <sz val="9"/>
            <color indexed="81"/>
            <rFont val="Tahoma"/>
            <family val="2"/>
          </rPr>
          <t xml:space="preserve">
postage
</t>
        </r>
      </text>
    </comment>
    <comment ref="H31" authorId="0" shapeId="0" xr:uid="{ADDB6585-ACA0-46F7-A307-11A9D087398A}">
      <text>
        <r>
          <rPr>
            <b/>
            <sz val="9"/>
            <color indexed="81"/>
            <rFont val="Tahoma"/>
            <family val="2"/>
          </rPr>
          <t>kate:</t>
        </r>
        <r>
          <rPr>
            <sz val="9"/>
            <color indexed="81"/>
            <rFont val="Tahoma"/>
            <family val="2"/>
          </rPr>
          <t xml:space="preserve">
14 hours @ 8.5
</t>
        </r>
      </text>
    </comment>
    <comment ref="G32" authorId="0" shapeId="0" xr:uid="{D218AD2A-A851-41EA-AEA1-316E70959755}">
      <text>
        <r>
          <rPr>
            <b/>
            <sz val="9"/>
            <color indexed="81"/>
            <rFont val="Tahoma"/>
            <family val="2"/>
          </rPr>
          <t>kate:</t>
        </r>
        <r>
          <rPr>
            <sz val="9"/>
            <color indexed="81"/>
            <rFont val="Tahoma"/>
            <family val="2"/>
          </rPr>
          <t xml:space="preserve">
repairs to sign 30
grassmcutting 300
dog bins 282
</t>
        </r>
      </text>
    </comment>
    <comment ref="G36" authorId="0" shapeId="0" xr:uid="{DDA44997-73D4-4985-BC4F-DB1D14FC9B7A}">
      <text>
        <r>
          <rPr>
            <b/>
            <sz val="9"/>
            <color indexed="81"/>
            <rFont val="Tahoma"/>
            <family val="2"/>
          </rPr>
          <t>kate:</t>
        </r>
        <r>
          <rPr>
            <sz val="9"/>
            <color indexed="81"/>
            <rFont val="Tahoma"/>
            <family val="2"/>
          </rPr>
          <t xml:space="preserve">
cheque not cashed
</t>
        </r>
      </text>
    </comment>
  </commentList>
</comments>
</file>

<file path=xl/sharedStrings.xml><?xml version="1.0" encoding="utf-8"?>
<sst xmlns="http://schemas.openxmlformats.org/spreadsheetml/2006/main" count="210" uniqueCount="85">
  <si>
    <t>Wyverstone Parish Council</t>
  </si>
  <si>
    <t>precept</t>
  </si>
  <si>
    <t>street lighting</t>
  </si>
  <si>
    <t>date</t>
  </si>
  <si>
    <t>payee</t>
  </si>
  <si>
    <t>details</t>
  </si>
  <si>
    <t>SALC</t>
  </si>
  <si>
    <t>membership fee</t>
  </si>
  <si>
    <t>amount</t>
  </si>
  <si>
    <t>HMRC</t>
  </si>
  <si>
    <t>MSDC</t>
  </si>
  <si>
    <t>net</t>
  </si>
  <si>
    <t>VAT</t>
  </si>
  <si>
    <t>total</t>
  </si>
  <si>
    <t>Barclays</t>
  </si>
  <si>
    <t>grants</t>
  </si>
  <si>
    <t>interest</t>
  </si>
  <si>
    <t>misc</t>
  </si>
  <si>
    <t>VAT reclaim</t>
  </si>
  <si>
    <t>income</t>
  </si>
  <si>
    <t>expenditure</t>
  </si>
  <si>
    <t>salaries</t>
  </si>
  <si>
    <t>professional fees</t>
  </si>
  <si>
    <t>insurance</t>
  </si>
  <si>
    <t>subscriptions</t>
  </si>
  <si>
    <t>training</t>
  </si>
  <si>
    <t>village hall costs</t>
  </si>
  <si>
    <t>maintenance</t>
  </si>
  <si>
    <t>total receipts</t>
  </si>
  <si>
    <t>total payments</t>
  </si>
  <si>
    <t>no</t>
  </si>
  <si>
    <t>total expenditure</t>
  </si>
  <si>
    <t>donations</t>
  </si>
  <si>
    <t xml:space="preserve">  </t>
  </si>
  <si>
    <t>CIL</t>
  </si>
  <si>
    <t>election</t>
  </si>
  <si>
    <t>ASSETS</t>
  </si>
  <si>
    <t>Barclays current a/c</t>
  </si>
  <si>
    <t>Barclays deposit a/c</t>
  </si>
  <si>
    <t>annual surplus</t>
  </si>
  <si>
    <t>BACS</t>
  </si>
  <si>
    <t xml:space="preserve">cheque/BACS no </t>
  </si>
  <si>
    <t>2022/23</t>
  </si>
  <si>
    <t>Trevor Brown</t>
  </si>
  <si>
    <t>audit fee</t>
  </si>
  <si>
    <t>Richard Bergson</t>
  </si>
  <si>
    <t>emptying litter/dog bins</t>
  </si>
  <si>
    <t>SCC</t>
  </si>
  <si>
    <t>CAS</t>
  </si>
  <si>
    <t>website hosting</t>
  </si>
  <si>
    <t>insurance renewal</t>
  </si>
  <si>
    <t>Westcotec</t>
  </si>
  <si>
    <t>Village Hall</t>
  </si>
  <si>
    <t>grass cutting</t>
  </si>
  <si>
    <t>income for the period 01/04/2023 - 31/03/2024</t>
  </si>
  <si>
    <t>2023/24</t>
  </si>
  <si>
    <t>balance sheet as at 31st March 2024</t>
  </si>
  <si>
    <t>annual statement for period ending 31/03/2024</t>
  </si>
  <si>
    <t>Year 2023-4</t>
  </si>
  <si>
    <t>bank reconcilation for the period 01/04/2023 - 31/03/2024</t>
  </si>
  <si>
    <t>balance as at 01/04/2023</t>
  </si>
  <si>
    <t>balance as at 31/03/24</t>
  </si>
  <si>
    <t>hire of hall</t>
  </si>
  <si>
    <t>2 x new village gates</t>
  </si>
  <si>
    <t>village hall</t>
  </si>
  <si>
    <t>replacement defibrillator pads</t>
  </si>
  <si>
    <t>election recharge</t>
  </si>
  <si>
    <t>income &amp; expenditure for the year ending 31st March 2024</t>
  </si>
  <si>
    <t>WPC</t>
  </si>
  <si>
    <t>TRF</t>
  </si>
  <si>
    <t xml:space="preserve">WPC </t>
  </si>
  <si>
    <t>transfer to savings a/c</t>
  </si>
  <si>
    <t>CIL payment</t>
  </si>
  <si>
    <t>Pride in your Place grant</t>
  </si>
  <si>
    <t>transfer from savings a/c</t>
  </si>
  <si>
    <t xml:space="preserve">CIL payment </t>
  </si>
  <si>
    <t>CAB</t>
  </si>
  <si>
    <t>donation</t>
  </si>
  <si>
    <t>SARS</t>
  </si>
  <si>
    <t>clerk</t>
  </si>
  <si>
    <t>salary</t>
  </si>
  <si>
    <t>battery for SID</t>
  </si>
  <si>
    <t>unpresented payments</t>
  </si>
  <si>
    <t>transfer from current a/c</t>
  </si>
  <si>
    <t>transfer to current a/c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</si>
</sst>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14" fontId="0" fillId="0" borderId="0" xfId="0" applyNumberFormat="1"/>
    <xf numFmtId="0" fontId="0" fillId="0" borderId="0" xfId="0" applyAlignment="1">
      <alignment horizontal="left"/>
    </xf>
    <xf numFmtId="2" fontId="0" fillId="0" borderId="0" xfId="0" applyNumberForma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0" fillId="0" borderId="0" xfId="0" applyNumberFormat="1"/>
    <xf numFmtId="0" fontId="5" fillId="0" borderId="0" xfId="0" applyFont="1"/>
    <xf numFmtId="2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  <xf numFmtId="0" fontId="5" fillId="0" borderId="0" xfId="0" applyFont="1" applyAlignment="1">
      <alignment horizontal="left"/>
    </xf>
    <xf numFmtId="2" fontId="0" fillId="0" borderId="0" xfId="0" applyNumberFormat="1" applyAlignment="1">
      <alignment horizontal="left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2" fontId="11" fillId="0" borderId="0" xfId="0" applyNumberFormat="1" applyFont="1"/>
    <xf numFmtId="2" fontId="10" fillId="0" borderId="0" xfId="0" applyNumberFormat="1" applyFont="1"/>
    <xf numFmtId="0" fontId="11" fillId="0" borderId="0" xfId="0" applyFont="1" applyAlignment="1">
      <alignment horizontal="left"/>
    </xf>
    <xf numFmtId="2" fontId="11" fillId="0" borderId="0" xfId="0" applyNumberFormat="1" applyFont="1" applyAlignment="1">
      <alignment horizontal="left"/>
    </xf>
    <xf numFmtId="0" fontId="10" fillId="0" borderId="0" xfId="0" applyFont="1"/>
    <xf numFmtId="0" fontId="12" fillId="0" borderId="0" xfId="0" applyFont="1" applyAlignment="1">
      <alignment horizontal="left"/>
    </xf>
    <xf numFmtId="2" fontId="1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14" fontId="0" fillId="0" borderId="0" xfId="0" applyNumberFormat="1" applyFont="1" applyAlignment="1">
      <alignment horizontal="left"/>
    </xf>
  </cellXfs>
  <cellStyles count="2">
    <cellStyle name="Normal" xfId="0" builtinId="0"/>
    <cellStyle name="Normal 2" xfId="1" xr:uid="{D069E014-9BA9-4DCD-9603-FF0D339DF9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2.xml"/><Relationship Id="rId18" Type="http://schemas.microsoft.com/office/2017/10/relationships/person" Target="persons/person8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microsoft.com/office/2017/10/relationships/person" Target="persons/person1.xml"/><Relationship Id="rId17" Type="http://schemas.microsoft.com/office/2017/10/relationships/person" Target="persons/person7.xml"/><Relationship Id="rId2" Type="http://schemas.openxmlformats.org/officeDocument/2006/relationships/worksheet" Target="worksheets/sheet2.xml"/><Relationship Id="rId16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0.xml"/><Relationship Id="rId5" Type="http://schemas.openxmlformats.org/officeDocument/2006/relationships/styles" Target="styles.xml"/><Relationship Id="rId15" Type="http://schemas.microsoft.com/office/2017/10/relationships/person" Target="persons/person3.xml"/><Relationship Id="rId10" Type="http://schemas.microsoft.com/office/2017/10/relationships/person" Target="persons/person4.xml"/><Relationship Id="rId4" Type="http://schemas.openxmlformats.org/officeDocument/2006/relationships/theme" Target="theme/theme1.xml"/><Relationship Id="rId14" Type="http://schemas.microsoft.com/office/2017/10/relationships/person" Target="persons/person.xml"/><Relationship Id="rId9" Type="http://schemas.microsoft.com/office/2017/10/relationships/person" Target="persons/person5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opLeftCell="A4" workbookViewId="0">
      <selection activeCell="F14" sqref="F14"/>
    </sheetView>
  </sheetViews>
  <sheetFormatPr defaultRowHeight="15" x14ac:dyDescent="0.25"/>
  <cols>
    <col min="1" max="1" width="11.85546875" customWidth="1"/>
    <col min="2" max="2" width="16" customWidth="1"/>
    <col min="3" max="3" width="19.7109375" customWidth="1"/>
    <col min="4" max="4" width="28" customWidth="1"/>
    <col min="5" max="5" width="10.42578125" customWidth="1"/>
    <col min="7" max="7" width="12.85546875" customWidth="1"/>
  </cols>
  <sheetData>
    <row r="1" spans="1:9" ht="18" x14ac:dyDescent="0.25">
      <c r="A1" s="4" t="s">
        <v>0</v>
      </c>
    </row>
    <row r="2" spans="1:9" x14ac:dyDescent="0.25">
      <c r="A2" s="31" t="s">
        <v>67</v>
      </c>
      <c r="B2" s="31"/>
      <c r="C2" s="31"/>
      <c r="D2" s="31"/>
      <c r="E2" s="31"/>
      <c r="F2" s="31"/>
      <c r="G2" s="31"/>
    </row>
    <row r="3" spans="1:9" x14ac:dyDescent="0.25">
      <c r="A3" s="8" t="s">
        <v>20</v>
      </c>
      <c r="B3" s="8"/>
      <c r="C3" s="8"/>
      <c r="D3" s="8"/>
      <c r="E3" s="8"/>
      <c r="F3" s="8"/>
      <c r="G3" s="8"/>
    </row>
    <row r="4" spans="1:9" x14ac:dyDescent="0.25">
      <c r="A4" s="3" t="s">
        <v>3</v>
      </c>
      <c r="B4" s="3" t="s">
        <v>41</v>
      </c>
      <c r="C4" s="2" t="s">
        <v>4</v>
      </c>
      <c r="D4" s="2" t="s">
        <v>5</v>
      </c>
      <c r="E4" s="32" t="s">
        <v>8</v>
      </c>
      <c r="F4" s="33"/>
      <c r="G4" s="33"/>
      <c r="H4" s="2"/>
    </row>
    <row r="5" spans="1:9" x14ac:dyDescent="0.25">
      <c r="E5" s="2" t="s">
        <v>11</v>
      </c>
      <c r="F5" s="1" t="s">
        <v>12</v>
      </c>
      <c r="G5" s="2" t="s">
        <v>13</v>
      </c>
      <c r="H5" s="2"/>
    </row>
    <row r="6" spans="1:9" x14ac:dyDescent="0.25">
      <c r="A6" s="21">
        <v>45062</v>
      </c>
      <c r="B6" s="6" t="s">
        <v>40</v>
      </c>
      <c r="C6" s="6" t="s">
        <v>6</v>
      </c>
      <c r="D6" s="6" t="s">
        <v>7</v>
      </c>
      <c r="E6" s="13">
        <v>209.67</v>
      </c>
      <c r="F6" s="13">
        <v>0</v>
      </c>
      <c r="G6" s="13">
        <f>E6+F6</f>
        <v>209.67</v>
      </c>
    </row>
    <row r="7" spans="1:9" x14ac:dyDescent="0.25">
      <c r="A7" s="21">
        <v>45062</v>
      </c>
      <c r="B7" s="6" t="s">
        <v>40</v>
      </c>
      <c r="C7" s="6" t="s">
        <v>10</v>
      </c>
      <c r="D7" s="6" t="s">
        <v>46</v>
      </c>
      <c r="E7" s="13">
        <v>312.11</v>
      </c>
      <c r="F7" s="13">
        <v>62.42</v>
      </c>
      <c r="G7" s="13">
        <f t="shared" ref="G7:G20" si="0">E7+F7</f>
        <v>374.53000000000003</v>
      </c>
      <c r="H7" s="1"/>
    </row>
    <row r="8" spans="1:9" x14ac:dyDescent="0.25">
      <c r="A8" s="21">
        <v>45103</v>
      </c>
      <c r="B8" s="6" t="s">
        <v>40</v>
      </c>
      <c r="C8" s="6" t="s">
        <v>45</v>
      </c>
      <c r="D8" s="6" t="s">
        <v>63</v>
      </c>
      <c r="E8" s="13">
        <v>468</v>
      </c>
      <c r="F8" s="13">
        <v>0</v>
      </c>
      <c r="G8" s="13">
        <f t="shared" si="0"/>
        <v>468</v>
      </c>
      <c r="H8" s="1"/>
    </row>
    <row r="9" spans="1:9" x14ac:dyDescent="0.25">
      <c r="A9" s="21">
        <v>45107</v>
      </c>
      <c r="B9" s="6" t="s">
        <v>40</v>
      </c>
      <c r="C9" s="6" t="s">
        <v>43</v>
      </c>
      <c r="D9" s="6" t="s">
        <v>44</v>
      </c>
      <c r="E9" s="13">
        <v>160</v>
      </c>
      <c r="F9" s="13">
        <v>0</v>
      </c>
      <c r="G9" s="13">
        <f>E9+F9</f>
        <v>160</v>
      </c>
      <c r="H9" s="1"/>
    </row>
    <row r="10" spans="1:9" x14ac:dyDescent="0.25">
      <c r="A10" s="21">
        <v>45125</v>
      </c>
      <c r="B10" s="6" t="s">
        <v>40</v>
      </c>
      <c r="C10" s="6" t="s">
        <v>64</v>
      </c>
      <c r="D10" s="6" t="s">
        <v>65</v>
      </c>
      <c r="E10" s="13">
        <v>198.97</v>
      </c>
      <c r="F10" s="13">
        <v>39.799999999999997</v>
      </c>
      <c r="G10" s="13">
        <f>E10+F10</f>
        <v>238.76999999999998</v>
      </c>
      <c r="H10" s="1"/>
      <c r="I10" s="12"/>
    </row>
    <row r="11" spans="1:9" x14ac:dyDescent="0.25">
      <c r="A11" s="21">
        <v>45182</v>
      </c>
      <c r="B11" s="6" t="s">
        <v>40</v>
      </c>
      <c r="C11" s="6" t="s">
        <v>10</v>
      </c>
      <c r="D11" s="6" t="s">
        <v>66</v>
      </c>
      <c r="E11" s="13">
        <v>131.97</v>
      </c>
      <c r="F11" s="13">
        <v>0</v>
      </c>
      <c r="G11" s="13">
        <f t="shared" si="0"/>
        <v>131.97</v>
      </c>
      <c r="H11" s="1"/>
    </row>
    <row r="12" spans="1:9" x14ac:dyDescent="0.25">
      <c r="A12" s="21">
        <v>45198</v>
      </c>
      <c r="B12" s="6" t="s">
        <v>40</v>
      </c>
      <c r="C12" s="6" t="s">
        <v>48</v>
      </c>
      <c r="D12" s="6" t="s">
        <v>50</v>
      </c>
      <c r="E12" s="13">
        <v>359.43</v>
      </c>
      <c r="F12" s="13">
        <v>0</v>
      </c>
      <c r="G12" s="13">
        <f t="shared" si="0"/>
        <v>359.43</v>
      </c>
      <c r="H12" s="1"/>
    </row>
    <row r="13" spans="1:9" x14ac:dyDescent="0.25">
      <c r="A13" s="21">
        <v>45230</v>
      </c>
      <c r="B13" s="6" t="s">
        <v>40</v>
      </c>
      <c r="C13" s="6" t="s">
        <v>48</v>
      </c>
      <c r="D13" s="6" t="s">
        <v>49</v>
      </c>
      <c r="E13" s="13">
        <v>50</v>
      </c>
      <c r="F13" s="13">
        <v>10</v>
      </c>
      <c r="G13" s="13">
        <f t="shared" si="0"/>
        <v>60</v>
      </c>
      <c r="H13" s="1"/>
    </row>
    <row r="14" spans="1:9" x14ac:dyDescent="0.25">
      <c r="A14" s="21">
        <v>45323</v>
      </c>
      <c r="B14" s="6" t="s">
        <v>40</v>
      </c>
      <c r="C14" s="6" t="s">
        <v>52</v>
      </c>
      <c r="D14" s="6" t="s">
        <v>53</v>
      </c>
      <c r="E14" s="13">
        <v>360</v>
      </c>
      <c r="F14" s="13">
        <v>0</v>
      </c>
      <c r="G14" s="13">
        <f t="shared" si="0"/>
        <v>360</v>
      </c>
      <c r="H14" s="1"/>
    </row>
    <row r="15" spans="1:9" x14ac:dyDescent="0.25">
      <c r="A15" s="21">
        <v>45323</v>
      </c>
      <c r="B15" s="6" t="s">
        <v>40</v>
      </c>
      <c r="C15" s="6" t="s">
        <v>52</v>
      </c>
      <c r="D15" s="6" t="s">
        <v>75</v>
      </c>
      <c r="E15" s="13">
        <v>10000</v>
      </c>
      <c r="F15" s="13">
        <v>0</v>
      </c>
      <c r="G15" s="13">
        <f>E15+F15</f>
        <v>10000</v>
      </c>
      <c r="H15" s="1"/>
    </row>
    <row r="16" spans="1:9" x14ac:dyDescent="0.25">
      <c r="A16" s="21">
        <v>45323</v>
      </c>
      <c r="B16" s="6" t="s">
        <v>40</v>
      </c>
      <c r="C16" s="6" t="s">
        <v>52</v>
      </c>
      <c r="D16" s="6" t="s">
        <v>62</v>
      </c>
      <c r="E16" s="13">
        <v>101.5</v>
      </c>
      <c r="F16" s="13">
        <v>0</v>
      </c>
      <c r="G16" s="13">
        <f>E16+F16</f>
        <v>101.5</v>
      </c>
      <c r="H16" s="1"/>
    </row>
    <row r="17" spans="1:8" x14ac:dyDescent="0.25">
      <c r="A17" s="21">
        <v>45366</v>
      </c>
      <c r="B17" s="6" t="s">
        <v>40</v>
      </c>
      <c r="C17" t="s">
        <v>76</v>
      </c>
      <c r="D17" t="s">
        <v>77</v>
      </c>
      <c r="E17" s="13">
        <v>250</v>
      </c>
      <c r="F17" s="13">
        <v>0</v>
      </c>
      <c r="G17" s="13">
        <f t="shared" si="0"/>
        <v>250</v>
      </c>
      <c r="H17" s="1"/>
    </row>
    <row r="18" spans="1:8" x14ac:dyDescent="0.25">
      <c r="A18" s="21">
        <v>45366</v>
      </c>
      <c r="B18" s="6" t="s">
        <v>40</v>
      </c>
      <c r="C18" t="s">
        <v>78</v>
      </c>
      <c r="D18" t="s">
        <v>77</v>
      </c>
      <c r="E18" s="13">
        <v>250</v>
      </c>
      <c r="F18" s="13">
        <v>0</v>
      </c>
      <c r="G18" s="13">
        <f t="shared" si="0"/>
        <v>250</v>
      </c>
      <c r="H18" s="1"/>
    </row>
    <row r="19" spans="1:8" x14ac:dyDescent="0.25">
      <c r="A19" s="21">
        <v>45366</v>
      </c>
      <c r="B19" s="6" t="s">
        <v>40</v>
      </c>
      <c r="C19" t="s">
        <v>79</v>
      </c>
      <c r="D19" t="s">
        <v>80</v>
      </c>
      <c r="E19" s="13">
        <v>998.2</v>
      </c>
      <c r="F19" s="13">
        <v>0</v>
      </c>
      <c r="G19" s="13">
        <f t="shared" si="0"/>
        <v>998.2</v>
      </c>
      <c r="H19" s="1"/>
    </row>
    <row r="20" spans="1:8" x14ac:dyDescent="0.25">
      <c r="A20" s="21">
        <v>45377</v>
      </c>
      <c r="B20" s="6" t="s">
        <v>40</v>
      </c>
      <c r="C20" t="s">
        <v>51</v>
      </c>
      <c r="D20" t="s">
        <v>81</v>
      </c>
      <c r="E20" s="13">
        <v>63</v>
      </c>
      <c r="F20" s="13">
        <v>12.6</v>
      </c>
      <c r="G20" s="13">
        <f t="shared" si="0"/>
        <v>75.599999999999994</v>
      </c>
      <c r="H20" s="1"/>
    </row>
    <row r="21" spans="1:8" x14ac:dyDescent="0.25">
      <c r="A21" s="21">
        <v>45377</v>
      </c>
      <c r="B21" s="6" t="s">
        <v>40</v>
      </c>
      <c r="C21" s="6" t="s">
        <v>47</v>
      </c>
      <c r="D21" s="6" t="s">
        <v>2</v>
      </c>
      <c r="E21" s="13">
        <v>309.05</v>
      </c>
      <c r="F21" s="13">
        <v>61.81</v>
      </c>
      <c r="G21" s="13">
        <f>E21+F21</f>
        <v>370.86</v>
      </c>
      <c r="H21" s="1"/>
    </row>
    <row r="22" spans="1:8" x14ac:dyDescent="0.25">
      <c r="A22" s="11"/>
      <c r="B22" s="6"/>
      <c r="C22" s="6"/>
      <c r="E22" s="13"/>
      <c r="F22" s="13"/>
      <c r="G22" s="13"/>
      <c r="H22" s="1"/>
    </row>
    <row r="23" spans="1:8" x14ac:dyDescent="0.25">
      <c r="A23" s="5"/>
      <c r="B23" s="6"/>
      <c r="C23" s="6"/>
      <c r="D23" s="10" t="s">
        <v>31</v>
      </c>
      <c r="E23" s="20">
        <f>SUM(E6:E21)</f>
        <v>14221.9</v>
      </c>
      <c r="F23" s="20">
        <f>SUM(F6:F21)</f>
        <v>186.63</v>
      </c>
      <c r="G23" s="30">
        <f>SUM(G6:G21)</f>
        <v>14408.53</v>
      </c>
      <c r="H23" s="13"/>
    </row>
    <row r="24" spans="1:8" x14ac:dyDescent="0.25">
      <c r="A24" s="3"/>
      <c r="B24" s="6"/>
    </row>
    <row r="25" spans="1:8" x14ac:dyDescent="0.25">
      <c r="A25" s="31" t="s">
        <v>19</v>
      </c>
      <c r="B25" s="31"/>
      <c r="C25" s="31"/>
      <c r="D25" s="31"/>
      <c r="E25" s="31"/>
      <c r="F25" s="31"/>
      <c r="G25" s="31"/>
    </row>
    <row r="26" spans="1:8" x14ac:dyDescent="0.25">
      <c r="A26" s="14">
        <v>45027</v>
      </c>
      <c r="B26" s="6"/>
      <c r="C26" s="6" t="s">
        <v>10</v>
      </c>
      <c r="D26" s="6" t="s">
        <v>1</v>
      </c>
      <c r="E26" s="13">
        <v>1615</v>
      </c>
      <c r="F26" s="13"/>
      <c r="G26" s="13">
        <v>1615</v>
      </c>
    </row>
    <row r="27" spans="1:8" x14ac:dyDescent="0.25">
      <c r="A27" s="14">
        <v>45082</v>
      </c>
      <c r="B27" s="6"/>
      <c r="C27" s="6" t="s">
        <v>14</v>
      </c>
      <c r="D27" s="6" t="s">
        <v>16</v>
      </c>
      <c r="E27" s="13">
        <v>7.55</v>
      </c>
      <c r="F27" s="13"/>
      <c r="G27" s="13">
        <f>E27</f>
        <v>7.55</v>
      </c>
    </row>
    <row r="28" spans="1:8" x14ac:dyDescent="0.25">
      <c r="A28" s="19">
        <v>45085</v>
      </c>
      <c r="B28" s="15" t="s">
        <v>69</v>
      </c>
      <c r="C28" s="15" t="s">
        <v>68</v>
      </c>
      <c r="D28" s="15" t="s">
        <v>83</v>
      </c>
      <c r="E28" s="18">
        <v>-12000</v>
      </c>
      <c r="F28" s="18"/>
      <c r="G28" s="18">
        <f>E28</f>
        <v>-12000</v>
      </c>
    </row>
    <row r="29" spans="1:8" x14ac:dyDescent="0.25">
      <c r="A29" s="19">
        <v>45085</v>
      </c>
      <c r="B29" s="15" t="s">
        <v>69</v>
      </c>
      <c r="C29" s="15" t="s">
        <v>70</v>
      </c>
      <c r="D29" s="15" t="s">
        <v>71</v>
      </c>
      <c r="E29" s="18">
        <v>12000</v>
      </c>
      <c r="F29" s="13"/>
      <c r="G29" s="13">
        <f>E29</f>
        <v>12000</v>
      </c>
      <c r="H29" s="1"/>
    </row>
    <row r="30" spans="1:8" x14ac:dyDescent="0.25">
      <c r="A30" s="14">
        <v>45173</v>
      </c>
      <c r="B30" s="6"/>
      <c r="C30" s="6" t="s">
        <v>14</v>
      </c>
      <c r="D30" s="6" t="s">
        <v>16</v>
      </c>
      <c r="E30" s="13">
        <v>40.99</v>
      </c>
      <c r="F30" s="13"/>
      <c r="G30" s="13">
        <f>E30</f>
        <v>40.99</v>
      </c>
    </row>
    <row r="31" spans="1:8" x14ac:dyDescent="0.25">
      <c r="A31" s="14">
        <v>45180</v>
      </c>
      <c r="B31" s="6"/>
      <c r="C31" s="6" t="s">
        <v>10</v>
      </c>
      <c r="D31" s="6" t="s">
        <v>1</v>
      </c>
      <c r="E31" s="13">
        <v>1615</v>
      </c>
      <c r="F31" s="13"/>
      <c r="G31" s="13">
        <f>E31+F31</f>
        <v>1615</v>
      </c>
    </row>
    <row r="32" spans="1:8" x14ac:dyDescent="0.25">
      <c r="A32" s="14">
        <v>45215</v>
      </c>
      <c r="B32" s="6"/>
      <c r="C32" s="6" t="s">
        <v>10</v>
      </c>
      <c r="D32" s="6" t="s">
        <v>72</v>
      </c>
      <c r="E32" s="13">
        <v>2407.88</v>
      </c>
      <c r="F32" s="13"/>
      <c r="G32" s="13">
        <f>E32+F32</f>
        <v>2407.88</v>
      </c>
    </row>
    <row r="33" spans="1:8" x14ac:dyDescent="0.25">
      <c r="A33" s="14">
        <v>45229</v>
      </c>
      <c r="B33" s="6"/>
      <c r="C33" s="6" t="s">
        <v>10</v>
      </c>
      <c r="D33" s="6" t="s">
        <v>73</v>
      </c>
      <c r="E33" s="13">
        <v>250</v>
      </c>
      <c r="F33" s="13"/>
      <c r="G33" s="13">
        <f>E33</f>
        <v>250</v>
      </c>
    </row>
    <row r="34" spans="1:8" x14ac:dyDescent="0.25">
      <c r="A34" s="14">
        <v>45264</v>
      </c>
      <c r="B34" s="6"/>
      <c r="C34" s="6" t="s">
        <v>14</v>
      </c>
      <c r="D34" s="6" t="s">
        <v>16</v>
      </c>
      <c r="E34" s="13">
        <v>54.56</v>
      </c>
      <c r="F34" s="13"/>
      <c r="G34" s="13">
        <f>E34</f>
        <v>54.56</v>
      </c>
    </row>
    <row r="35" spans="1:8" x14ac:dyDescent="0.25">
      <c r="A35" s="14">
        <v>45267</v>
      </c>
      <c r="B35" s="6"/>
      <c r="C35" s="6" t="s">
        <v>9</v>
      </c>
      <c r="D35" s="6" t="s">
        <v>18</v>
      </c>
      <c r="E35" s="13">
        <v>282.99</v>
      </c>
      <c r="F35" s="13"/>
      <c r="G35" s="13">
        <f>E35</f>
        <v>282.99</v>
      </c>
    </row>
    <row r="36" spans="1:8" x14ac:dyDescent="0.25">
      <c r="A36" s="19">
        <v>45315</v>
      </c>
      <c r="B36" s="15" t="s">
        <v>69</v>
      </c>
      <c r="C36" s="15" t="s">
        <v>70</v>
      </c>
      <c r="D36" s="15" t="s">
        <v>74</v>
      </c>
      <c r="E36" s="18">
        <v>-7000</v>
      </c>
      <c r="F36" s="18"/>
      <c r="G36" s="18">
        <f>E36+F36</f>
        <v>-7000</v>
      </c>
      <c r="H36" s="17"/>
    </row>
    <row r="37" spans="1:8" x14ac:dyDescent="0.25">
      <c r="A37" s="19">
        <v>45315</v>
      </c>
      <c r="B37" s="15" t="s">
        <v>69</v>
      </c>
      <c r="C37" s="15" t="s">
        <v>70</v>
      </c>
      <c r="D37" s="15" t="s">
        <v>84</v>
      </c>
      <c r="E37" s="18">
        <v>7000</v>
      </c>
      <c r="F37" s="18"/>
      <c r="G37" s="18">
        <f>E37</f>
        <v>7000</v>
      </c>
      <c r="H37" s="17"/>
    </row>
    <row r="38" spans="1:8" x14ac:dyDescent="0.25">
      <c r="A38" s="19">
        <v>45323</v>
      </c>
      <c r="B38" s="15" t="s">
        <v>69</v>
      </c>
      <c r="C38" s="15" t="s">
        <v>70</v>
      </c>
      <c r="D38" s="15" t="s">
        <v>74</v>
      </c>
      <c r="E38" s="18">
        <v>-2000</v>
      </c>
      <c r="F38" s="18"/>
      <c r="G38" s="18">
        <f>E38+F38</f>
        <v>-2000</v>
      </c>
      <c r="H38" s="17"/>
    </row>
    <row r="39" spans="1:8" x14ac:dyDescent="0.25">
      <c r="A39" s="19">
        <v>45323</v>
      </c>
      <c r="B39" s="15" t="s">
        <v>69</v>
      </c>
      <c r="C39" s="15"/>
      <c r="D39" s="15" t="s">
        <v>84</v>
      </c>
      <c r="E39" s="18">
        <v>2000</v>
      </c>
      <c r="F39" s="18"/>
      <c r="G39" s="18">
        <f>E39</f>
        <v>2000</v>
      </c>
      <c r="H39" s="17"/>
    </row>
    <row r="40" spans="1:8" x14ac:dyDescent="0.25">
      <c r="A40" s="19">
        <v>45355</v>
      </c>
      <c r="B40" s="15"/>
      <c r="C40" s="6" t="s">
        <v>14</v>
      </c>
      <c r="D40" s="6" t="s">
        <v>16</v>
      </c>
      <c r="E40" s="13">
        <v>44.66</v>
      </c>
      <c r="F40" s="13"/>
      <c r="G40" s="13">
        <f>E40</f>
        <v>44.66</v>
      </c>
      <c r="H40" s="17"/>
    </row>
    <row r="41" spans="1:8" x14ac:dyDescent="0.25">
      <c r="E41" s="13"/>
      <c r="F41" s="13"/>
      <c r="G41" s="13"/>
    </row>
    <row r="42" spans="1:8" x14ac:dyDescent="0.25">
      <c r="E42" s="1"/>
      <c r="F42" s="1"/>
      <c r="G42" s="23">
        <f>SUM(G26:G41)</f>
        <v>6318.6299999999992</v>
      </c>
    </row>
    <row r="43" spans="1:8" x14ac:dyDescent="0.25">
      <c r="E43" s="1"/>
      <c r="F43" s="1"/>
      <c r="G43" s="1"/>
    </row>
  </sheetData>
  <mergeCells count="3">
    <mergeCell ref="A2:G2"/>
    <mergeCell ref="E4:G4"/>
    <mergeCell ref="A25:G25"/>
  </mergeCells>
  <phoneticPr fontId="9" type="noConversion"/>
  <pageMargins left="0.11811023622047245" right="0.19685039370078741" top="0.19685039370078741" bottom="0.35433070866141736" header="0.31496062992125984" footer="0.31496062992125984"/>
  <pageSetup paperSize="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C109D-6EA6-42D9-BE6F-8B783611AAB5}">
  <dimension ref="A1:Q37"/>
  <sheetViews>
    <sheetView tabSelected="1" workbookViewId="0">
      <selection activeCell="A35" sqref="A35"/>
    </sheetView>
  </sheetViews>
  <sheetFormatPr defaultRowHeight="15" x14ac:dyDescent="0.25"/>
  <cols>
    <col min="1" max="1" width="14.5703125" customWidth="1"/>
    <col min="2" max="2" width="9.140625" customWidth="1"/>
    <col min="3" max="3" width="9.5703125" customWidth="1"/>
    <col min="4" max="4" width="16.140625" customWidth="1"/>
    <col min="5" max="5" width="9.5703125" customWidth="1"/>
    <col min="6" max="6" width="4.85546875" customWidth="1"/>
    <col min="7" max="7" width="10.7109375" bestFit="1" customWidth="1"/>
    <col min="8" max="8" width="8" customWidth="1"/>
    <col min="9" max="9" width="16.85546875" customWidth="1"/>
    <col min="10" max="10" width="27.7109375" customWidth="1"/>
    <col min="11" max="11" width="8.7109375" customWidth="1"/>
    <col min="12" max="12" width="7.5703125" customWidth="1"/>
    <col min="13" max="13" width="9.28515625" customWidth="1"/>
  </cols>
  <sheetData>
    <row r="1" spans="1:17" ht="18" x14ac:dyDescent="0.25">
      <c r="A1" s="4" t="s">
        <v>0</v>
      </c>
    </row>
    <row r="2" spans="1:17" x14ac:dyDescent="0.25">
      <c r="A2" s="31" t="s">
        <v>57</v>
      </c>
      <c r="B2" s="31"/>
      <c r="C2" s="31"/>
      <c r="D2" s="31"/>
      <c r="E2" s="31"/>
      <c r="F2" s="31"/>
      <c r="G2" s="3" t="s">
        <v>3</v>
      </c>
      <c r="H2" s="3" t="s">
        <v>40</v>
      </c>
      <c r="I2" s="2" t="s">
        <v>4</v>
      </c>
      <c r="J2" s="2" t="s">
        <v>5</v>
      </c>
      <c r="K2" s="32" t="s">
        <v>8</v>
      </c>
      <c r="L2" s="33"/>
      <c r="M2" s="33"/>
    </row>
    <row r="3" spans="1:17" x14ac:dyDescent="0.25">
      <c r="D3" s="3" t="s">
        <v>58</v>
      </c>
      <c r="G3" s="3"/>
      <c r="H3" s="3" t="s">
        <v>30</v>
      </c>
      <c r="I3" s="2"/>
      <c r="J3" s="2"/>
      <c r="K3" s="2" t="s">
        <v>11</v>
      </c>
      <c r="L3" s="1" t="s">
        <v>12</v>
      </c>
      <c r="M3" s="2" t="s">
        <v>13</v>
      </c>
    </row>
    <row r="4" spans="1:17" x14ac:dyDescent="0.25">
      <c r="B4" s="3" t="s">
        <v>19</v>
      </c>
      <c r="D4" s="3" t="s">
        <v>20</v>
      </c>
      <c r="G4" s="21">
        <v>45062</v>
      </c>
      <c r="H4" s="6" t="s">
        <v>40</v>
      </c>
      <c r="I4" s="6" t="s">
        <v>6</v>
      </c>
      <c r="J4" s="6" t="s">
        <v>7</v>
      </c>
      <c r="K4" s="13">
        <v>209.67</v>
      </c>
      <c r="L4" s="13">
        <v>0</v>
      </c>
      <c r="M4" s="13">
        <f>K4+L4</f>
        <v>209.67</v>
      </c>
    </row>
    <row r="5" spans="1:17" x14ac:dyDescent="0.25">
      <c r="A5" t="s">
        <v>1</v>
      </c>
      <c r="B5">
        <v>3230</v>
      </c>
      <c r="D5" t="s">
        <v>21</v>
      </c>
      <c r="E5">
        <v>998.2</v>
      </c>
      <c r="G5" s="21">
        <v>45062</v>
      </c>
      <c r="H5" s="6" t="s">
        <v>40</v>
      </c>
      <c r="I5" s="6" t="s">
        <v>10</v>
      </c>
      <c r="J5" s="6" t="s">
        <v>46</v>
      </c>
      <c r="K5" s="13">
        <v>312.11</v>
      </c>
      <c r="L5" s="13">
        <v>62.42</v>
      </c>
      <c r="M5" s="13">
        <f t="shared" ref="M5:M18" si="0">K5+L5</f>
        <v>374.53000000000003</v>
      </c>
      <c r="N5" s="1"/>
      <c r="P5" s="6"/>
      <c r="Q5" s="1"/>
    </row>
    <row r="6" spans="1:17" x14ac:dyDescent="0.25">
      <c r="A6" t="s">
        <v>15</v>
      </c>
      <c r="B6">
        <v>250</v>
      </c>
      <c r="D6" t="s">
        <v>32</v>
      </c>
      <c r="E6">
        <v>10500</v>
      </c>
      <c r="G6" s="21">
        <v>45103</v>
      </c>
      <c r="H6" s="6" t="s">
        <v>40</v>
      </c>
      <c r="I6" s="6" t="s">
        <v>45</v>
      </c>
      <c r="J6" s="6" t="s">
        <v>63</v>
      </c>
      <c r="K6" s="13">
        <v>468</v>
      </c>
      <c r="L6" s="13">
        <v>0</v>
      </c>
      <c r="M6" s="13">
        <f t="shared" si="0"/>
        <v>468</v>
      </c>
      <c r="P6" s="6"/>
      <c r="Q6" s="1"/>
    </row>
    <row r="7" spans="1:17" x14ac:dyDescent="0.25">
      <c r="A7" t="s">
        <v>34</v>
      </c>
      <c r="B7">
        <v>2407.88</v>
      </c>
      <c r="D7" t="s">
        <v>22</v>
      </c>
      <c r="E7">
        <v>160</v>
      </c>
      <c r="G7" s="21">
        <v>45107</v>
      </c>
      <c r="H7" s="6" t="s">
        <v>40</v>
      </c>
      <c r="I7" s="6" t="s">
        <v>43</v>
      </c>
      <c r="J7" s="6" t="s">
        <v>44</v>
      </c>
      <c r="K7" s="13">
        <v>160</v>
      </c>
      <c r="L7" s="13">
        <v>0</v>
      </c>
      <c r="M7" s="13">
        <f>K7+L7</f>
        <v>160</v>
      </c>
      <c r="P7" s="6"/>
      <c r="Q7" s="1"/>
    </row>
    <row r="8" spans="1:17" x14ac:dyDescent="0.25">
      <c r="A8" t="s">
        <v>16</v>
      </c>
      <c r="B8">
        <v>147.76</v>
      </c>
      <c r="D8" t="s">
        <v>23</v>
      </c>
      <c r="E8">
        <v>359.43</v>
      </c>
      <c r="G8" s="21">
        <v>45125</v>
      </c>
      <c r="H8" s="6" t="s">
        <v>40</v>
      </c>
      <c r="I8" s="6" t="s">
        <v>64</v>
      </c>
      <c r="J8" s="6" t="s">
        <v>65</v>
      </c>
      <c r="K8" s="13">
        <v>198.97</v>
      </c>
      <c r="L8" s="13">
        <v>39.799999999999997</v>
      </c>
      <c r="M8" s="13">
        <f>K8+L8</f>
        <v>238.76999999999998</v>
      </c>
      <c r="P8" s="6"/>
      <c r="Q8" s="1"/>
    </row>
    <row r="9" spans="1:17" x14ac:dyDescent="0.25">
      <c r="A9" t="s">
        <v>18</v>
      </c>
      <c r="B9">
        <v>282.99</v>
      </c>
      <c r="D9" t="s">
        <v>2</v>
      </c>
      <c r="E9">
        <v>370.86</v>
      </c>
      <c r="G9" s="21">
        <v>45182</v>
      </c>
      <c r="H9" s="6" t="s">
        <v>40</v>
      </c>
      <c r="I9" s="6" t="s">
        <v>10</v>
      </c>
      <c r="J9" s="6" t="s">
        <v>66</v>
      </c>
      <c r="K9" s="13">
        <v>131.97</v>
      </c>
      <c r="L9" s="13">
        <v>0</v>
      </c>
      <c r="M9" s="13">
        <f t="shared" si="0"/>
        <v>131.97</v>
      </c>
      <c r="P9" s="6"/>
      <c r="Q9" s="1"/>
    </row>
    <row r="10" spans="1:17" x14ac:dyDescent="0.25">
      <c r="D10" t="s">
        <v>24</v>
      </c>
      <c r="E10">
        <v>269.67</v>
      </c>
      <c r="G10" s="21">
        <v>45198</v>
      </c>
      <c r="H10" s="6" t="s">
        <v>40</v>
      </c>
      <c r="I10" s="6" t="s">
        <v>48</v>
      </c>
      <c r="J10" s="6" t="s">
        <v>50</v>
      </c>
      <c r="K10" s="13">
        <v>359.43</v>
      </c>
      <c r="L10" s="13">
        <v>0</v>
      </c>
      <c r="M10" s="13">
        <f t="shared" si="0"/>
        <v>359.43</v>
      </c>
      <c r="P10" s="6"/>
      <c r="Q10" s="1"/>
    </row>
    <row r="11" spans="1:17" x14ac:dyDescent="0.25">
      <c r="A11" s="3" t="s">
        <v>28</v>
      </c>
      <c r="B11" s="3">
        <f>SUM(B5:B10)</f>
        <v>6318.63</v>
      </c>
      <c r="D11" t="s">
        <v>25</v>
      </c>
      <c r="E11">
        <v>0</v>
      </c>
      <c r="G11" s="21">
        <v>45230</v>
      </c>
      <c r="H11" s="6" t="s">
        <v>40</v>
      </c>
      <c r="I11" s="6" t="s">
        <v>48</v>
      </c>
      <c r="J11" s="6" t="s">
        <v>49</v>
      </c>
      <c r="K11" s="13">
        <v>60</v>
      </c>
      <c r="L11" s="13">
        <v>0</v>
      </c>
      <c r="M11" s="13">
        <f t="shared" si="0"/>
        <v>60</v>
      </c>
      <c r="P11" s="6"/>
      <c r="Q11" s="13"/>
    </row>
    <row r="12" spans="1:17" x14ac:dyDescent="0.25">
      <c r="D12" t="s">
        <v>26</v>
      </c>
      <c r="E12">
        <v>101.5</v>
      </c>
      <c r="G12" s="21">
        <v>45323</v>
      </c>
      <c r="H12" s="6" t="s">
        <v>40</v>
      </c>
      <c r="I12" s="6" t="s">
        <v>52</v>
      </c>
      <c r="J12" s="6" t="s">
        <v>53</v>
      </c>
      <c r="K12" s="13">
        <v>360</v>
      </c>
      <c r="L12" s="13">
        <v>0</v>
      </c>
      <c r="M12" s="13">
        <f t="shared" si="0"/>
        <v>360</v>
      </c>
      <c r="P12" s="6"/>
      <c r="Q12" s="1"/>
    </row>
    <row r="13" spans="1:17" x14ac:dyDescent="0.25">
      <c r="D13" t="s">
        <v>27</v>
      </c>
      <c r="E13">
        <v>1202.53</v>
      </c>
      <c r="G13" s="21">
        <v>45323</v>
      </c>
      <c r="H13" s="6" t="s">
        <v>40</v>
      </c>
      <c r="I13" s="6" t="s">
        <v>52</v>
      </c>
      <c r="J13" s="6" t="s">
        <v>75</v>
      </c>
      <c r="K13" s="13">
        <v>10000</v>
      </c>
      <c r="L13" s="13">
        <v>0</v>
      </c>
      <c r="M13" s="13">
        <f>K13+L13</f>
        <v>10000</v>
      </c>
      <c r="P13" s="6"/>
      <c r="Q13" s="1"/>
    </row>
    <row r="14" spans="1:17" x14ac:dyDescent="0.25">
      <c r="D14" t="s">
        <v>35</v>
      </c>
      <c r="E14">
        <v>131.97</v>
      </c>
      <c r="G14" s="21">
        <v>45323</v>
      </c>
      <c r="H14" s="6" t="s">
        <v>40</v>
      </c>
      <c r="I14" s="6" t="s">
        <v>52</v>
      </c>
      <c r="J14" s="6" t="s">
        <v>62</v>
      </c>
      <c r="K14" s="13">
        <v>101.5</v>
      </c>
      <c r="L14" s="13">
        <v>0</v>
      </c>
      <c r="M14" s="13">
        <f>K14+L14</f>
        <v>101.5</v>
      </c>
      <c r="P14" s="6"/>
      <c r="Q14" s="13"/>
    </row>
    <row r="15" spans="1:17" x14ac:dyDescent="0.25">
      <c r="D15" t="s">
        <v>17</v>
      </c>
      <c r="E15">
        <v>314.37</v>
      </c>
      <c r="G15" s="21">
        <v>45366</v>
      </c>
      <c r="H15" s="6" t="s">
        <v>40</v>
      </c>
      <c r="I15" t="s">
        <v>76</v>
      </c>
      <c r="J15" t="s">
        <v>77</v>
      </c>
      <c r="K15" s="13">
        <v>250</v>
      </c>
      <c r="L15" s="13">
        <v>0</v>
      </c>
      <c r="M15" s="13">
        <f t="shared" si="0"/>
        <v>250</v>
      </c>
      <c r="P15" s="6"/>
      <c r="Q15" s="1"/>
    </row>
    <row r="16" spans="1:17" x14ac:dyDescent="0.25">
      <c r="E16" s="3">
        <f>SUM(E5:E15)</f>
        <v>14408.530000000002</v>
      </c>
      <c r="G16" s="21">
        <v>45366</v>
      </c>
      <c r="H16" s="6" t="s">
        <v>40</v>
      </c>
      <c r="I16" t="s">
        <v>78</v>
      </c>
      <c r="J16" t="s">
        <v>77</v>
      </c>
      <c r="K16" s="13">
        <v>250</v>
      </c>
      <c r="L16" s="13">
        <v>0</v>
      </c>
      <c r="M16" s="13">
        <f t="shared" si="0"/>
        <v>250</v>
      </c>
      <c r="P16" s="6"/>
      <c r="Q16" s="13"/>
    </row>
    <row r="17" spans="1:17" x14ac:dyDescent="0.25">
      <c r="G17" s="21">
        <v>45366</v>
      </c>
      <c r="H17" s="6" t="s">
        <v>40</v>
      </c>
      <c r="I17" t="s">
        <v>79</v>
      </c>
      <c r="J17" t="s">
        <v>80</v>
      </c>
      <c r="K17" s="13">
        <v>998.2</v>
      </c>
      <c r="L17" s="13">
        <v>0</v>
      </c>
      <c r="M17" s="13">
        <f t="shared" si="0"/>
        <v>998.2</v>
      </c>
      <c r="P17" s="6"/>
      <c r="Q17" s="1"/>
    </row>
    <row r="18" spans="1:17" x14ac:dyDescent="0.25">
      <c r="A18" s="31" t="s">
        <v>59</v>
      </c>
      <c r="B18" s="31"/>
      <c r="C18" s="31"/>
      <c r="D18" s="31"/>
      <c r="E18" s="31"/>
      <c r="F18" s="31"/>
      <c r="G18" s="21">
        <v>45377</v>
      </c>
      <c r="H18" s="6" t="s">
        <v>40</v>
      </c>
      <c r="I18" t="s">
        <v>51</v>
      </c>
      <c r="J18" t="s">
        <v>81</v>
      </c>
      <c r="K18" s="13">
        <v>63</v>
      </c>
      <c r="L18" s="13">
        <v>12.6</v>
      </c>
      <c r="M18" s="13">
        <f t="shared" si="0"/>
        <v>75.599999999999994</v>
      </c>
      <c r="P18" s="6"/>
      <c r="Q18" s="1"/>
    </row>
    <row r="19" spans="1:17" x14ac:dyDescent="0.25">
      <c r="A19" t="s">
        <v>60</v>
      </c>
      <c r="C19" s="22">
        <v>15881.45</v>
      </c>
      <c r="G19" s="21">
        <v>45377</v>
      </c>
      <c r="H19" s="6" t="s">
        <v>40</v>
      </c>
      <c r="I19" s="6" t="s">
        <v>47</v>
      </c>
      <c r="J19" s="6" t="s">
        <v>2</v>
      </c>
      <c r="K19" s="13">
        <v>309.05</v>
      </c>
      <c r="L19" s="13">
        <v>61.81</v>
      </c>
      <c r="M19" s="13">
        <f>K19+L19</f>
        <v>370.86</v>
      </c>
      <c r="P19" s="6"/>
      <c r="Q19" s="1"/>
    </row>
    <row r="20" spans="1:17" x14ac:dyDescent="0.25">
      <c r="A20" t="s">
        <v>28</v>
      </c>
      <c r="C20" s="23">
        <f>B11</f>
        <v>6318.63</v>
      </c>
      <c r="G20" s="11"/>
      <c r="H20" s="6"/>
      <c r="I20" s="6"/>
      <c r="J20" s="6"/>
      <c r="K20" s="13"/>
      <c r="L20" s="13"/>
      <c r="M20" s="13"/>
      <c r="P20" s="6"/>
      <c r="Q20" s="1"/>
    </row>
    <row r="21" spans="1:17" x14ac:dyDescent="0.25">
      <c r="A21" t="s">
        <v>29</v>
      </c>
      <c r="C21" s="24">
        <f>M21</f>
        <v>14408.53</v>
      </c>
      <c r="E21" s="7"/>
      <c r="F21" s="7"/>
      <c r="G21" s="11"/>
      <c r="H21" s="6"/>
      <c r="I21" s="6"/>
      <c r="J21" s="6"/>
      <c r="K21" s="20">
        <f>SUM(K4:K19)</f>
        <v>14231.9</v>
      </c>
      <c r="L21" s="20">
        <f>SUM(L4:L19)</f>
        <v>176.63</v>
      </c>
      <c r="M21" s="20">
        <f>SUM(M4:M19)</f>
        <v>14408.53</v>
      </c>
      <c r="P21" s="6"/>
      <c r="Q21" s="1"/>
    </row>
    <row r="22" spans="1:17" x14ac:dyDescent="0.25">
      <c r="C22" s="25"/>
      <c r="G22" s="11"/>
      <c r="H22" s="6"/>
      <c r="I22" s="6"/>
      <c r="J22" s="6"/>
      <c r="K22" s="1"/>
      <c r="L22" s="1"/>
      <c r="M22" s="1"/>
      <c r="O22" t="s">
        <v>33</v>
      </c>
    </row>
    <row r="23" spans="1:17" x14ac:dyDescent="0.25">
      <c r="A23" t="s">
        <v>61</v>
      </c>
      <c r="C23" s="24">
        <f>C19+C20-C21</f>
        <v>7791.5500000000011</v>
      </c>
      <c r="G23" s="11"/>
      <c r="H23" s="6"/>
      <c r="I23" s="6"/>
      <c r="J23" s="6"/>
      <c r="K23" s="1"/>
      <c r="L23" s="1"/>
      <c r="M23" s="1"/>
    </row>
    <row r="24" spans="1:17" x14ac:dyDescent="0.25">
      <c r="G24" s="11"/>
      <c r="H24" s="6"/>
      <c r="I24" s="6"/>
      <c r="J24" s="6"/>
      <c r="K24" s="1"/>
      <c r="L24" s="1"/>
      <c r="M24" s="1"/>
    </row>
    <row r="25" spans="1:17" x14ac:dyDescent="0.25">
      <c r="A25" s="31" t="s">
        <v>54</v>
      </c>
      <c r="B25" s="31"/>
      <c r="C25" s="31"/>
      <c r="D25" s="31"/>
      <c r="E25" s="31"/>
      <c r="F25" s="31"/>
      <c r="G25" s="11"/>
      <c r="H25" s="6"/>
      <c r="I25" s="6"/>
      <c r="J25" s="6"/>
      <c r="K25" s="1"/>
      <c r="L25" s="1"/>
      <c r="M25" s="1"/>
    </row>
    <row r="26" spans="1:17" x14ac:dyDescent="0.25">
      <c r="A26" s="8"/>
      <c r="B26" s="8"/>
      <c r="C26" s="8"/>
      <c r="D26" s="8"/>
      <c r="E26" s="9"/>
      <c r="F26" s="8"/>
      <c r="G26" s="11"/>
      <c r="H26" s="6"/>
      <c r="L26" s="1"/>
      <c r="M26" s="1"/>
    </row>
    <row r="27" spans="1:17" x14ac:dyDescent="0.25">
      <c r="A27" s="14">
        <v>45027</v>
      </c>
      <c r="B27" s="6"/>
      <c r="C27" s="6" t="s">
        <v>10</v>
      </c>
      <c r="D27" s="6" t="s">
        <v>1</v>
      </c>
      <c r="E27" s="13">
        <v>1615</v>
      </c>
      <c r="F27" s="13"/>
      <c r="G27" s="13">
        <v>1615</v>
      </c>
      <c r="L27" s="1"/>
      <c r="M27" s="1"/>
    </row>
    <row r="28" spans="1:17" x14ac:dyDescent="0.25">
      <c r="A28" s="14">
        <v>45082</v>
      </c>
      <c r="B28" s="6"/>
      <c r="C28" s="6" t="s">
        <v>14</v>
      </c>
      <c r="D28" s="6" t="s">
        <v>16</v>
      </c>
      <c r="E28" s="13">
        <v>7.55</v>
      </c>
      <c r="F28" s="13"/>
      <c r="G28" s="13">
        <f>E28</f>
        <v>7.55</v>
      </c>
      <c r="L28" s="1"/>
      <c r="M28" s="1"/>
    </row>
    <row r="29" spans="1:17" x14ac:dyDescent="0.25">
      <c r="A29" s="14">
        <v>45173</v>
      </c>
      <c r="B29" s="6"/>
      <c r="C29" s="6" t="s">
        <v>14</v>
      </c>
      <c r="D29" s="6" t="s">
        <v>16</v>
      </c>
      <c r="E29" s="13">
        <v>40.99</v>
      </c>
      <c r="F29" s="13"/>
      <c r="G29" s="13">
        <f>E29</f>
        <v>40.99</v>
      </c>
      <c r="I29" s="5"/>
    </row>
    <row r="30" spans="1:17" x14ac:dyDescent="0.25">
      <c r="A30" s="14">
        <v>45180</v>
      </c>
      <c r="B30" s="6"/>
      <c r="C30" s="6" t="s">
        <v>10</v>
      </c>
      <c r="D30" s="6" t="s">
        <v>1</v>
      </c>
      <c r="E30" s="13">
        <v>1615</v>
      </c>
      <c r="F30" s="13"/>
      <c r="G30" s="13">
        <f>E30+F30</f>
        <v>1615</v>
      </c>
      <c r="I30" s="5"/>
    </row>
    <row r="31" spans="1:17" x14ac:dyDescent="0.25">
      <c r="A31" s="14">
        <v>45215</v>
      </c>
      <c r="B31" s="6"/>
      <c r="C31" s="6" t="s">
        <v>10</v>
      </c>
      <c r="D31" s="6" t="s">
        <v>72</v>
      </c>
      <c r="E31" s="13">
        <v>2407.88</v>
      </c>
      <c r="F31" s="13"/>
      <c r="G31" s="13">
        <f>E31+F31</f>
        <v>2407.88</v>
      </c>
    </row>
    <row r="32" spans="1:17" x14ac:dyDescent="0.25">
      <c r="A32" s="14">
        <v>45229</v>
      </c>
      <c r="B32" s="6"/>
      <c r="C32" s="6" t="s">
        <v>10</v>
      </c>
      <c r="D32" s="6" t="s">
        <v>73</v>
      </c>
      <c r="E32" s="13">
        <v>250</v>
      </c>
      <c r="F32" s="13"/>
      <c r="G32" s="13">
        <f>E32</f>
        <v>250</v>
      </c>
    </row>
    <row r="33" spans="1:7" x14ac:dyDescent="0.25">
      <c r="A33" s="14">
        <v>45264</v>
      </c>
      <c r="B33" s="6"/>
      <c r="C33" s="6" t="s">
        <v>14</v>
      </c>
      <c r="D33" s="6" t="s">
        <v>16</v>
      </c>
      <c r="E33" s="13">
        <v>54.56</v>
      </c>
      <c r="F33" s="13"/>
      <c r="G33" s="13">
        <f>E33</f>
        <v>54.56</v>
      </c>
    </row>
    <row r="34" spans="1:7" x14ac:dyDescent="0.25">
      <c r="A34" s="14">
        <v>45267</v>
      </c>
      <c r="B34" s="6"/>
      <c r="C34" s="6" t="s">
        <v>9</v>
      </c>
      <c r="D34" s="6" t="s">
        <v>18</v>
      </c>
      <c r="E34" s="13">
        <v>282.99</v>
      </c>
      <c r="F34" s="13"/>
      <c r="G34" s="13">
        <f>E34</f>
        <v>282.99</v>
      </c>
    </row>
    <row r="35" spans="1:7" x14ac:dyDescent="0.25">
      <c r="A35" s="35">
        <v>45355</v>
      </c>
      <c r="B35" s="15"/>
      <c r="C35" s="6" t="s">
        <v>14</v>
      </c>
      <c r="D35" s="6" t="s">
        <v>16</v>
      </c>
      <c r="E35" s="13">
        <v>44.66</v>
      </c>
      <c r="F35" s="13"/>
      <c r="G35" s="13">
        <f>E35</f>
        <v>44.66</v>
      </c>
    </row>
    <row r="36" spans="1:7" x14ac:dyDescent="0.25">
      <c r="E36" s="13"/>
      <c r="F36" s="13"/>
      <c r="G36" s="13"/>
    </row>
    <row r="37" spans="1:7" x14ac:dyDescent="0.25">
      <c r="E37" s="1"/>
      <c r="F37" s="1"/>
      <c r="G37" s="2">
        <f>SUM(G27:G36)</f>
        <v>6318.63</v>
      </c>
    </row>
  </sheetData>
  <mergeCells count="4">
    <mergeCell ref="A2:F2"/>
    <mergeCell ref="K2:M2"/>
    <mergeCell ref="A25:F25"/>
    <mergeCell ref="A18:F18"/>
  </mergeCells>
  <pageMargins left="0" right="0" top="0.15748031496062992" bottom="0.15748031496062992" header="0.31496062992125984" footer="0.31496062992125984"/>
  <pageSetup paperSize="9" orientation="landscape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626F7-8E8D-40D9-BB64-5C8AC82FCFA5}">
  <dimension ref="A1:H39"/>
  <sheetViews>
    <sheetView workbookViewId="0">
      <selection activeCell="A9" sqref="A9"/>
    </sheetView>
  </sheetViews>
  <sheetFormatPr defaultRowHeight="15" x14ac:dyDescent="0.25"/>
  <cols>
    <col min="1" max="1" width="10.85546875" customWidth="1"/>
    <col min="2" max="2" width="21" customWidth="1"/>
    <col min="3" max="3" width="13.42578125" customWidth="1"/>
  </cols>
  <sheetData>
    <row r="1" spans="1:7" x14ac:dyDescent="0.25">
      <c r="A1" s="3" t="s">
        <v>0</v>
      </c>
    </row>
    <row r="2" spans="1:7" x14ac:dyDescent="0.25">
      <c r="A2" s="34" t="s">
        <v>56</v>
      </c>
      <c r="B2" s="34"/>
      <c r="C2" s="34"/>
      <c r="D2" s="34"/>
      <c r="E2" s="34"/>
      <c r="F2" s="34"/>
      <c r="G2" s="34"/>
    </row>
    <row r="3" spans="1:7" x14ac:dyDescent="0.25">
      <c r="A3" s="3"/>
      <c r="B3" s="3"/>
      <c r="C3" s="3"/>
      <c r="D3" s="3"/>
      <c r="E3" s="3"/>
      <c r="F3" s="3"/>
      <c r="G3" s="3"/>
    </row>
    <row r="4" spans="1:7" x14ac:dyDescent="0.25">
      <c r="A4" s="17" t="s">
        <v>42</v>
      </c>
      <c r="B4" s="3" t="s">
        <v>36</v>
      </c>
      <c r="C4" s="2" t="s">
        <v>55</v>
      </c>
      <c r="D4" s="3"/>
      <c r="F4" s="3"/>
      <c r="G4" s="3"/>
    </row>
    <row r="5" spans="1:7" x14ac:dyDescent="0.25">
      <c r="A5" s="6">
        <v>12261.27</v>
      </c>
      <c r="B5" t="s">
        <v>37</v>
      </c>
      <c r="C5" s="26">
        <v>1023.61</v>
      </c>
      <c r="D5" s="2"/>
      <c r="E5" s="2"/>
      <c r="F5" s="2"/>
    </row>
    <row r="6" spans="1:7" x14ac:dyDescent="0.25">
      <c r="A6" s="15"/>
      <c r="B6" t="s">
        <v>82</v>
      </c>
      <c r="C6" s="26"/>
      <c r="D6" s="1"/>
      <c r="E6" s="1"/>
      <c r="F6" s="1"/>
      <c r="G6" s="1"/>
    </row>
    <row r="7" spans="1:7" x14ac:dyDescent="0.25">
      <c r="A7" s="16">
        <v>3620.18</v>
      </c>
      <c r="B7" t="s">
        <v>38</v>
      </c>
      <c r="C7" s="27">
        <v>6767.94</v>
      </c>
      <c r="D7" s="1"/>
      <c r="E7" s="1"/>
      <c r="F7" s="1"/>
      <c r="G7" s="1"/>
    </row>
    <row r="8" spans="1:7" x14ac:dyDescent="0.25">
      <c r="B8" s="3"/>
      <c r="C8" s="28"/>
      <c r="D8" s="1"/>
      <c r="E8" s="1"/>
      <c r="F8" s="1"/>
      <c r="G8" s="1"/>
    </row>
    <row r="9" spans="1:7" x14ac:dyDescent="0.25">
      <c r="A9" s="29">
        <f>SUM(A5:A7)</f>
        <v>15881.45</v>
      </c>
      <c r="B9" s="3" t="s">
        <v>13</v>
      </c>
      <c r="C9" s="27">
        <f>SUM(C5:C8)</f>
        <v>7791.5499999999993</v>
      </c>
      <c r="D9" s="1"/>
      <c r="E9" s="1"/>
      <c r="F9" s="1"/>
      <c r="G9" s="1"/>
    </row>
    <row r="11" spans="1:7" x14ac:dyDescent="0.25">
      <c r="B11" s="3"/>
      <c r="C11" s="6"/>
    </row>
    <row r="12" spans="1:7" x14ac:dyDescent="0.25">
      <c r="B12" s="3"/>
      <c r="C12" s="6"/>
    </row>
    <row r="13" spans="1:7" x14ac:dyDescent="0.25">
      <c r="B13" s="3"/>
      <c r="C13" s="6"/>
    </row>
    <row r="14" spans="1:7" x14ac:dyDescent="0.25">
      <c r="A14" s="3"/>
      <c r="B14" s="3"/>
      <c r="C14" s="6"/>
    </row>
    <row r="15" spans="1:7" x14ac:dyDescent="0.25">
      <c r="B15" s="3"/>
      <c r="C15" s="6"/>
    </row>
    <row r="16" spans="1:7" x14ac:dyDescent="0.25">
      <c r="B16" s="3"/>
      <c r="C16" s="6"/>
    </row>
    <row r="17" spans="1:8" x14ac:dyDescent="0.25">
      <c r="B17" s="3"/>
      <c r="C17" s="6"/>
    </row>
    <row r="18" spans="1:8" x14ac:dyDescent="0.25">
      <c r="B18" s="3"/>
      <c r="C18" s="6"/>
    </row>
    <row r="19" spans="1:8" x14ac:dyDescent="0.25">
      <c r="B19" s="3"/>
      <c r="C19" s="6"/>
    </row>
    <row r="20" spans="1:8" x14ac:dyDescent="0.25">
      <c r="B20" s="3"/>
      <c r="C20" s="6"/>
    </row>
    <row r="21" spans="1:8" x14ac:dyDescent="0.25">
      <c r="B21" s="3"/>
      <c r="C21" s="6"/>
    </row>
    <row r="22" spans="1:8" x14ac:dyDescent="0.25">
      <c r="A22" s="3"/>
      <c r="B22" s="3"/>
      <c r="C22" s="6"/>
    </row>
    <row r="23" spans="1:8" x14ac:dyDescent="0.25">
      <c r="B23" s="3"/>
      <c r="C23" s="6"/>
    </row>
    <row r="24" spans="1:8" x14ac:dyDescent="0.25">
      <c r="C24" s="6"/>
    </row>
    <row r="25" spans="1:8" x14ac:dyDescent="0.25">
      <c r="C25" s="6"/>
    </row>
    <row r="26" spans="1:8" x14ac:dyDescent="0.25">
      <c r="C26" s="6"/>
    </row>
    <row r="27" spans="1:8" x14ac:dyDescent="0.25">
      <c r="C27" s="6"/>
    </row>
    <row r="28" spans="1:8" x14ac:dyDescent="0.25">
      <c r="C28" s="6"/>
    </row>
    <row r="29" spans="1:8" x14ac:dyDescent="0.25">
      <c r="C29" s="6"/>
    </row>
    <row r="30" spans="1:8" x14ac:dyDescent="0.25">
      <c r="C30" s="6"/>
    </row>
    <row r="31" spans="1:8" x14ac:dyDescent="0.25">
      <c r="C31" s="6"/>
    </row>
    <row r="32" spans="1:8" x14ac:dyDescent="0.25">
      <c r="C32" s="6"/>
    </row>
    <row r="36" spans="1:7" x14ac:dyDescent="0.25"/>
    <row r="39" spans="1:7" x14ac:dyDescent="0.25">
      <c r="A39" t="s">
        <v>39</v>
      </c>
    </row>
  </sheetData>
  <mergeCells count="1">
    <mergeCell ref="A2:G2"/>
  </mergeCells>
  <pageMargins left="0.7" right="0.7" top="0.75" bottom="0.75" header="0.3" footer="0.3"/>
  <pageSetup paperSize="9" orientation="portrait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money in &amp; out</vt:lpstr>
      <vt:lpstr>statement &amp; rec</vt:lpstr>
      <vt:lpstr>balance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</dc:creator>
  <cp:lastModifiedBy>kate webster</cp:lastModifiedBy>
  <cp:lastPrinted>2018-05-30T17:09:37Z</cp:lastPrinted>
  <dcterms:created xsi:type="dcterms:W3CDTF">2018-01-08T19:00:17Z</dcterms:created>
  <dcterms:modified xsi:type="dcterms:W3CDTF">2024-07-02T15:48:49Z</dcterms:modified>
</cp:coreProperties>
</file>